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ddcalamita/Downloads/"/>
    </mc:Choice>
  </mc:AlternateContent>
  <xr:revisionPtr revIDLastSave="0" documentId="13_ncr:1_{944B6BB8-CEFA-AD42-B888-B786844D75C0}" xr6:coauthVersionLast="47" xr6:coauthVersionMax="47" xr10:uidLastSave="{00000000-0000-0000-0000-000000000000}"/>
  <bookViews>
    <workbookView xWindow="4920" yWindow="500" windowWidth="37340" windowHeight="24960" xr2:uid="{D549BEFB-08A2-49FE-B4E6-5C31230D86D0}"/>
  </bookViews>
  <sheets>
    <sheet name="Medical Plan Comparisson Tool" sheetId="1" r:id="rId1"/>
  </sheets>
  <definedNames>
    <definedName name="_xlnm.Print_Area" localSheetId="0">'Medical Plan Comparisson Tool'!$A$1:$F$34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C11" i="1"/>
  <c r="D11" i="1"/>
  <c r="E11" i="1"/>
  <c r="B11" i="1"/>
  <c r="F9" i="1"/>
  <c r="D9" i="1"/>
  <c r="D10" i="1" s="1"/>
  <c r="C10" i="1"/>
  <c r="C12" i="1" l="1"/>
  <c r="F10" i="1"/>
  <c r="F12" i="1" s="1"/>
  <c r="E10" i="1"/>
  <c r="E12" i="1" s="1"/>
  <c r="D12" i="1"/>
  <c r="B10" i="1"/>
  <c r="B12" i="1" s="1"/>
</calcChain>
</file>

<file path=xl/sharedStrings.xml><?xml version="1.0" encoding="utf-8"?>
<sst xmlns="http://schemas.openxmlformats.org/spreadsheetml/2006/main" count="48" uniqueCount="38">
  <si>
    <t>Deductible</t>
  </si>
  <si>
    <t>Co-Insurance</t>
  </si>
  <si>
    <t>Family Plan</t>
  </si>
  <si>
    <t>Generic Rx</t>
  </si>
  <si>
    <t>Brand Rx</t>
  </si>
  <si>
    <t>Higher monthly premiums, whether you use services or not</t>
  </si>
  <si>
    <t>Lowest monthly premiums</t>
  </si>
  <si>
    <t>Contributions are tax-deductible, growth tax-free, and distributions for qualified medical expenses are tax-free (benefits of deductible IRA and Roth rolled into one!)</t>
  </si>
  <si>
    <t>+ co-pays</t>
  </si>
  <si>
    <t>Total Out of Pocket Max</t>
  </si>
  <si>
    <t>Health and Wellness dollars (Up to $X)</t>
  </si>
  <si>
    <t>Highest deductible</t>
  </si>
  <si>
    <t>Lowest deductible</t>
  </si>
  <si>
    <t>Office visit</t>
  </si>
  <si>
    <t>20% after deductible</t>
  </si>
  <si>
    <t>HSA available</t>
  </si>
  <si>
    <t>Beneficial if you are a low user of medical services and can pay your typical expenses out of pocket. If have chronic illness or require expensive medications, etc., then not a great deal.</t>
  </si>
  <si>
    <t>"Narrow" network: Anthem BCBS covers the greater Charlotte area (Page 4 of cost sheet)</t>
  </si>
  <si>
    <t>Powered by:</t>
  </si>
  <si>
    <t>Enter your average annual medical costs</t>
  </si>
  <si>
    <t>Copay Plan 
with HRA</t>
  </si>
  <si>
    <t>Narrow Network 
Copay Plan</t>
  </si>
  <si>
    <t>Your Up-To-Deductible</t>
  </si>
  <si>
    <t>Your Out-of-Pocket Expenses above deductible</t>
  </si>
  <si>
    <t>Premium per pay period (26 per year)</t>
  </si>
  <si>
    <t xml:space="preserve"> Your Annual Premiums</t>
  </si>
  <si>
    <r>
      <t xml:space="preserve">Your Total Out of Pocket Expenses
</t>
    </r>
    <r>
      <rPr>
        <sz val="10"/>
        <color theme="1"/>
        <rFont val="Verdana"/>
        <family val="2"/>
      </rPr>
      <t>(Yellow highlight indicates the minimum value)</t>
    </r>
  </si>
  <si>
    <t>DIG DEEPER | Below is a breakdown of each plan</t>
  </si>
  <si>
    <t>COMPARE | Pros &amp; Cons of the Plans</t>
  </si>
  <si>
    <t>Lower Use Plan 
with HSA*</t>
  </si>
  <si>
    <t>Higher Use Plan 
with HSA*</t>
  </si>
  <si>
    <t>Narrow Network Plan 
with HSA*</t>
  </si>
  <si>
    <r>
      <t xml:space="preserve">*HSA: </t>
    </r>
    <r>
      <rPr>
        <sz val="10"/>
        <color rgb="FF2BACB7"/>
        <rFont val="Verdana"/>
        <family val="2"/>
      </rPr>
      <t>+$7,750 HSA Family Max Contribution for 2023. Tax-deductible/investment.</t>
    </r>
  </si>
  <si>
    <t>Medical Plan Comparison Tool</t>
  </si>
  <si>
    <t>ANALYZE | Find the plan that fits your needs best</t>
  </si>
  <si>
    <t>$30 primary
$50 specialist</t>
  </si>
  <si>
    <t>Wells Fargo You+spouse+children Comp  $100,000 - $250,000 (In-network)</t>
  </si>
  <si>
    <r>
      <rPr>
        <b/>
        <i/>
        <sz val="11"/>
        <color rgb="FF2BACB7"/>
        <rFont val="Verdana"/>
        <family val="2"/>
      </rPr>
      <t xml:space="preserve">NOTE: </t>
    </r>
    <r>
      <rPr>
        <i/>
        <sz val="11"/>
        <color rgb="FF2BACB7"/>
        <rFont val="Verdana"/>
        <family val="2"/>
      </rPr>
      <t>Plan numbers are for year 2023.</t>
    </r>
    <r>
      <rPr>
        <b/>
        <i/>
        <sz val="11"/>
        <color rgb="FF2BACB7"/>
        <rFont val="Verdana"/>
        <family val="2"/>
      </rPr>
      <t xml:space="preserve"> </t>
    </r>
    <r>
      <rPr>
        <i/>
        <sz val="11"/>
        <color rgb="FF2BACB7"/>
        <rFont val="Verdana"/>
        <family val="2"/>
      </rPr>
      <t>You can modify the numbers in rows 18 to 25 for the following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</si>
</sst>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sz val="13"/>
      <color theme="1"/>
      <name val="Verdana"/>
      <family val="2"/>
    </font>
    <font>
      <u/>
      <sz val="13"/>
      <color theme="10"/>
      <name val="Verdana"/>
      <family val="2"/>
    </font>
    <font>
      <sz val="14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sz val="20"/>
      <color rgb="FF2BACB7"/>
      <name val="Verdana"/>
      <family val="2"/>
    </font>
    <font>
      <i/>
      <sz val="11"/>
      <color rgb="FF2BACB7"/>
      <name val="Verdana"/>
      <family val="2"/>
    </font>
    <font>
      <sz val="16"/>
      <color rgb="FF2BACB7"/>
      <name val="Verdana"/>
      <family val="2"/>
    </font>
    <font>
      <b/>
      <sz val="12"/>
      <color theme="0"/>
      <name val="Verdana"/>
      <family val="2"/>
    </font>
    <font>
      <b/>
      <sz val="11"/>
      <color rgb="FF2BACB7"/>
      <name val="Verdana"/>
      <family val="2"/>
    </font>
    <font>
      <b/>
      <sz val="10"/>
      <color rgb="FF2BACB7"/>
      <name val="Verdana"/>
      <family val="2"/>
    </font>
    <font>
      <sz val="10"/>
      <color rgb="FF2BACB7"/>
      <name val="Verdana"/>
      <family val="2"/>
    </font>
    <font>
      <b/>
      <i/>
      <sz val="11"/>
      <color rgb="FF2BACB7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2BACB7"/>
        <bgColor indexed="64"/>
      </patternFill>
    </fill>
    <fill>
      <patternFill patternType="solid">
        <fgColor rgb="FFA8E5EA"/>
        <bgColor indexed="64"/>
      </patternFill>
    </fill>
    <fill>
      <patternFill patternType="solid">
        <fgColor rgb="FFE0F6F8"/>
        <bgColor indexed="64"/>
      </patternFill>
    </fill>
    <fill>
      <patternFill patternType="solid">
        <fgColor rgb="FFB5E9ED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2BACB7"/>
      </bottom>
      <diagonal/>
    </border>
    <border>
      <left/>
      <right/>
      <top style="thin">
        <color rgb="FF2BACB7"/>
      </top>
      <bottom style="thin">
        <color rgb="FF2BACB7"/>
      </bottom>
      <diagonal/>
    </border>
    <border>
      <left/>
      <right/>
      <top/>
      <bottom style="medium">
        <color rgb="FF2BACB7"/>
      </bottom>
      <diagonal/>
    </border>
    <border>
      <left/>
      <right/>
      <top style="medium">
        <color rgb="FF2BACB7"/>
      </top>
      <bottom style="thin">
        <color rgb="FF2BACB7"/>
      </bottom>
      <diagonal/>
    </border>
    <border>
      <left/>
      <right/>
      <top style="thin">
        <color rgb="FF2BACB7"/>
      </top>
      <bottom style="medium">
        <color rgb="FF2BACB7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0" xfId="3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10" fillId="0" borderId="0" xfId="0" applyFont="1" applyAlignment="1" applyProtection="1">
      <alignment horizontal="right" vertical="center"/>
      <protection hidden="1"/>
    </xf>
    <xf numFmtId="6" fontId="10" fillId="0" borderId="0" xfId="0" applyNumberFormat="1" applyFont="1" applyAlignment="1" applyProtection="1">
      <alignment horizontal="center" vertical="center"/>
      <protection hidden="1"/>
    </xf>
    <xf numFmtId="6" fontId="8" fillId="0" borderId="0" xfId="0" applyNumberFormat="1" applyFont="1" applyAlignment="1" applyProtection="1">
      <alignment horizontal="center" vertical="center"/>
      <protection hidden="1"/>
    </xf>
    <xf numFmtId="0" fontId="17" fillId="5" borderId="3" xfId="0" applyFont="1" applyFill="1" applyBorder="1" applyProtection="1">
      <protection hidden="1"/>
    </xf>
    <xf numFmtId="0" fontId="18" fillId="5" borderId="3" xfId="0" applyFont="1" applyFill="1" applyBorder="1" applyAlignment="1" applyProtection="1">
      <alignment horizontal="center" vertical="center" wrapText="1"/>
      <protection hidden="1"/>
    </xf>
    <xf numFmtId="0" fontId="10" fillId="4" borderId="4" xfId="0" applyFont="1" applyFill="1" applyBorder="1" applyAlignment="1" applyProtection="1">
      <alignment horizontal="right" vertical="center"/>
      <protection hidden="1"/>
    </xf>
    <xf numFmtId="6" fontId="10" fillId="4" borderId="4" xfId="0" applyNumberFormat="1" applyFont="1" applyFill="1" applyBorder="1" applyAlignment="1" applyProtection="1">
      <alignment horizontal="right" vertical="center" indent="3"/>
      <protection hidden="1"/>
    </xf>
    <xf numFmtId="0" fontId="10" fillId="0" borderId="1" xfId="0" applyFont="1" applyBorder="1" applyAlignment="1" applyProtection="1">
      <alignment horizontal="right" vertical="center" wrapText="1"/>
      <protection hidden="1"/>
    </xf>
    <xf numFmtId="6" fontId="10" fillId="0" borderId="2" xfId="0" applyNumberFormat="1" applyFont="1" applyBorder="1" applyAlignment="1" applyProtection="1">
      <alignment horizontal="right" vertical="center" indent="3"/>
      <protection hidden="1"/>
    </xf>
    <xf numFmtId="0" fontId="10" fillId="4" borderId="5" xfId="0" applyFont="1" applyFill="1" applyBorder="1" applyAlignment="1" applyProtection="1">
      <alignment horizontal="right" vertical="center" wrapText="1"/>
      <protection hidden="1"/>
    </xf>
    <xf numFmtId="6" fontId="10" fillId="4" borderId="5" xfId="0" applyNumberFormat="1" applyFont="1" applyFill="1" applyBorder="1" applyAlignment="1" applyProtection="1">
      <alignment horizontal="right" vertical="center" indent="3"/>
      <protection hidden="1"/>
    </xf>
    <xf numFmtId="165" fontId="9" fillId="3" borderId="0" xfId="0" applyNumberFormat="1" applyFont="1" applyFill="1" applyAlignment="1" applyProtection="1">
      <alignment horizontal="right" vertical="center" indent="3"/>
      <protection hidden="1"/>
    </xf>
    <xf numFmtId="0" fontId="10" fillId="0" borderId="0" xfId="0" applyFont="1" applyProtection="1">
      <protection hidden="1"/>
    </xf>
    <xf numFmtId="0" fontId="10" fillId="0" borderId="0" xfId="0" quotePrefix="1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0" fillId="0" borderId="4" xfId="0" applyFont="1" applyBorder="1" applyAlignment="1" applyProtection="1">
      <alignment horizontal="right" vertical="center"/>
      <protection hidden="1"/>
    </xf>
    <xf numFmtId="0" fontId="10" fillId="4" borderId="2" xfId="0" applyFont="1" applyFill="1" applyBorder="1" applyAlignment="1" applyProtection="1">
      <alignment horizontal="right" vertical="center"/>
      <protection hidden="1"/>
    </xf>
    <xf numFmtId="0" fontId="10" fillId="0" borderId="2" xfId="0" applyFont="1" applyBorder="1" applyAlignment="1" applyProtection="1">
      <alignment horizontal="right" vertical="center"/>
      <protection hidden="1"/>
    </xf>
    <xf numFmtId="6" fontId="10" fillId="4" borderId="2" xfId="0" applyNumberFormat="1" applyFont="1" applyFill="1" applyBorder="1" applyAlignment="1" applyProtection="1">
      <alignment horizontal="center" vertical="center"/>
      <protection hidden="1"/>
    </xf>
    <xf numFmtId="6" fontId="10" fillId="4" borderId="2" xfId="0" applyNumberFormat="1" applyFont="1" applyFill="1" applyBorder="1" applyAlignment="1" applyProtection="1">
      <alignment horizontal="left" vertical="center" wrapText="1" indent="3"/>
      <protection hidden="1"/>
    </xf>
    <xf numFmtId="164" fontId="10" fillId="0" borderId="0" xfId="1" applyNumberFormat="1" applyFont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right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4" borderId="2" xfId="0" applyFont="1" applyFill="1" applyBorder="1" applyAlignment="1" applyProtection="1">
      <alignment horizontal="right" vertical="center" wrapText="1"/>
      <protection hidden="1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6" fontId="10" fillId="6" borderId="2" xfId="0" applyNumberFormat="1" applyFont="1" applyFill="1" applyBorder="1" applyAlignment="1" applyProtection="1">
      <alignment horizontal="center" vertical="center"/>
      <protection locked="0" hidden="1"/>
    </xf>
    <xf numFmtId="6" fontId="10" fillId="0" borderId="4" xfId="0" applyNumberFormat="1" applyFont="1" applyBorder="1" applyAlignment="1" applyProtection="1">
      <alignment horizontal="right" vertical="center" indent="3"/>
      <protection locked="0" hidden="1"/>
    </xf>
    <xf numFmtId="6" fontId="10" fillId="4" borderId="2" xfId="0" applyNumberFormat="1" applyFont="1" applyFill="1" applyBorder="1" applyAlignment="1" applyProtection="1">
      <alignment horizontal="right" vertical="center" indent="3"/>
      <protection locked="0" hidden="1"/>
    </xf>
    <xf numFmtId="6" fontId="10" fillId="0" borderId="2" xfId="0" applyNumberFormat="1" applyFont="1" applyBorder="1" applyAlignment="1" applyProtection="1">
      <alignment horizontal="right" vertical="center" indent="3"/>
      <protection locked="0" hidden="1"/>
    </xf>
    <xf numFmtId="9" fontId="10" fillId="0" borderId="2" xfId="2" applyFont="1" applyFill="1" applyBorder="1" applyAlignment="1" applyProtection="1">
      <alignment horizontal="right" vertical="center" indent="3"/>
      <protection locked="0" hidden="1"/>
    </xf>
    <xf numFmtId="0" fontId="10" fillId="3" borderId="0" xfId="0" quotePrefix="1" applyFont="1" applyFill="1" applyAlignment="1" applyProtection="1">
      <alignment horizontal="right" vertical="top" indent="3"/>
      <protection hidden="1"/>
    </xf>
    <xf numFmtId="0" fontId="3" fillId="4" borderId="2" xfId="0" applyFont="1" applyFill="1" applyBorder="1" applyProtection="1">
      <protection hidden="1"/>
    </xf>
    <xf numFmtId="0" fontId="10" fillId="4" borderId="2" xfId="0" applyFont="1" applyFill="1" applyBorder="1" applyAlignment="1" applyProtection="1">
      <alignment horizontal="right" vertical="center" indent="1"/>
      <protection hidden="1"/>
    </xf>
    <xf numFmtId="6" fontId="8" fillId="4" borderId="2" xfId="0" applyNumberFormat="1" applyFont="1" applyFill="1" applyBorder="1" applyAlignment="1" applyProtection="1">
      <alignment horizontal="center" vertical="center"/>
      <protection hidden="1"/>
    </xf>
    <xf numFmtId="6" fontId="18" fillId="0" borderId="0" xfId="0" quotePrefix="1" applyNumberFormat="1" applyFont="1" applyAlignment="1" applyProtection="1">
      <alignment horizontal="right" vertical="center"/>
      <protection hidden="1"/>
    </xf>
    <xf numFmtId="0" fontId="9" fillId="3" borderId="0" xfId="0" applyFont="1" applyFill="1" applyAlignment="1" applyProtection="1">
      <alignment horizontal="right" vertical="center" wrapText="1"/>
      <protection hidden="1"/>
    </xf>
    <xf numFmtId="0" fontId="9" fillId="3" borderId="0" xfId="0" applyFont="1" applyFill="1" applyAlignment="1" applyProtection="1">
      <alignment horizontal="right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top"/>
      <protection hidden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2BACB7"/>
      <color rgb="FFE0F6F8"/>
      <color rgb="FFB5E9ED"/>
      <color rgb="FFA8E5EA"/>
      <color rgb="FF8DD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27</xdr:row>
      <xdr:rowOff>28575</xdr:rowOff>
    </xdr:from>
    <xdr:to>
      <xdr:col>1</xdr:col>
      <xdr:colOff>998220</xdr:colOff>
      <xdr:row>27</xdr:row>
      <xdr:rowOff>302895</xdr:rowOff>
    </xdr:to>
    <xdr:pic>
      <xdr:nvPicPr>
        <xdr:cNvPr id="4" name="Graphic 3" descr="Checkmark with solid fill">
          <a:extLst>
            <a:ext uri="{FF2B5EF4-FFF2-40B4-BE49-F238E27FC236}">
              <a16:creationId xmlns:a16="http://schemas.microsoft.com/office/drawing/2014/main" id="{C97D5EC6-BFF9-7A1D-713B-B14379AEC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twoCellAnchor>
  <xdr:oneCellAnchor>
    <xdr:from>
      <xdr:col>2</xdr:col>
      <xdr:colOff>723900</xdr:colOff>
      <xdr:row>28</xdr:row>
      <xdr:rowOff>28575</xdr:rowOff>
    </xdr:from>
    <xdr:ext cx="274320" cy="274320"/>
    <xdr:pic>
      <xdr:nvPicPr>
        <xdr:cNvPr id="5" name="Graphic 4" descr="Checkmark with solid fill">
          <a:extLst>
            <a:ext uri="{FF2B5EF4-FFF2-40B4-BE49-F238E27FC236}">
              <a16:creationId xmlns:a16="http://schemas.microsoft.com/office/drawing/2014/main" id="{F4C82620-5192-4838-A232-3ABB6569F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3</xdr:col>
      <xdr:colOff>723900</xdr:colOff>
      <xdr:row>28</xdr:row>
      <xdr:rowOff>28575</xdr:rowOff>
    </xdr:from>
    <xdr:ext cx="274320" cy="274320"/>
    <xdr:pic>
      <xdr:nvPicPr>
        <xdr:cNvPr id="6" name="Graphic 5" descr="Checkmark with solid fill">
          <a:extLst>
            <a:ext uri="{FF2B5EF4-FFF2-40B4-BE49-F238E27FC236}">
              <a16:creationId xmlns:a16="http://schemas.microsoft.com/office/drawing/2014/main" id="{4F15DCDF-38DD-460E-BEBC-DDE35661D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4</xdr:col>
      <xdr:colOff>723900</xdr:colOff>
      <xdr:row>28</xdr:row>
      <xdr:rowOff>28575</xdr:rowOff>
    </xdr:from>
    <xdr:ext cx="274320" cy="274320"/>
    <xdr:pic>
      <xdr:nvPicPr>
        <xdr:cNvPr id="7" name="Graphic 6" descr="Checkmark with solid fill">
          <a:extLst>
            <a:ext uri="{FF2B5EF4-FFF2-40B4-BE49-F238E27FC236}">
              <a16:creationId xmlns:a16="http://schemas.microsoft.com/office/drawing/2014/main" id="{E531B88D-B940-42A1-BE48-B0B011DD7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5</xdr:col>
      <xdr:colOff>723900</xdr:colOff>
      <xdr:row>28</xdr:row>
      <xdr:rowOff>28575</xdr:rowOff>
    </xdr:from>
    <xdr:ext cx="274320" cy="274320"/>
    <xdr:pic>
      <xdr:nvPicPr>
        <xdr:cNvPr id="8" name="Graphic 7" descr="Checkmark with solid fill">
          <a:extLst>
            <a:ext uri="{FF2B5EF4-FFF2-40B4-BE49-F238E27FC236}">
              <a16:creationId xmlns:a16="http://schemas.microsoft.com/office/drawing/2014/main" id="{14C4818B-D9EB-4D31-96B7-9268679E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3</xdr:col>
      <xdr:colOff>723900</xdr:colOff>
      <xdr:row>30</xdr:row>
      <xdr:rowOff>28575</xdr:rowOff>
    </xdr:from>
    <xdr:ext cx="274320" cy="274320"/>
    <xdr:pic>
      <xdr:nvPicPr>
        <xdr:cNvPr id="9" name="Graphic 8" descr="Checkmark with solid fill">
          <a:extLst>
            <a:ext uri="{FF2B5EF4-FFF2-40B4-BE49-F238E27FC236}">
              <a16:creationId xmlns:a16="http://schemas.microsoft.com/office/drawing/2014/main" id="{899F049D-E772-47B9-BDF6-0A9039CCC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5</xdr:col>
      <xdr:colOff>723900</xdr:colOff>
      <xdr:row>30</xdr:row>
      <xdr:rowOff>28575</xdr:rowOff>
    </xdr:from>
    <xdr:ext cx="274320" cy="274320"/>
    <xdr:pic>
      <xdr:nvPicPr>
        <xdr:cNvPr id="10" name="Graphic 9" descr="Checkmark with solid fill">
          <a:extLst>
            <a:ext uri="{FF2B5EF4-FFF2-40B4-BE49-F238E27FC236}">
              <a16:creationId xmlns:a16="http://schemas.microsoft.com/office/drawing/2014/main" id="{DF0E0659-FFB9-447D-9A24-67123BAB2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4</xdr:col>
      <xdr:colOff>723900</xdr:colOff>
      <xdr:row>31</xdr:row>
      <xdr:rowOff>0</xdr:rowOff>
    </xdr:from>
    <xdr:ext cx="274320" cy="274320"/>
    <xdr:pic>
      <xdr:nvPicPr>
        <xdr:cNvPr id="11" name="Graphic 10" descr="Checkmark with solid fill">
          <a:extLst>
            <a:ext uri="{FF2B5EF4-FFF2-40B4-BE49-F238E27FC236}">
              <a16:creationId xmlns:a16="http://schemas.microsoft.com/office/drawing/2014/main" id="{3B6E4B64-BC50-4198-B4DA-6FACA2216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115425" y="7134225"/>
          <a:ext cx="274320" cy="274320"/>
        </a:xfrm>
        <a:prstGeom prst="rect">
          <a:avLst/>
        </a:prstGeom>
      </xdr:spPr>
    </xdr:pic>
    <xdr:clientData/>
  </xdr:oneCellAnchor>
  <xdr:oneCellAnchor>
    <xdr:from>
      <xdr:col>3</xdr:col>
      <xdr:colOff>723900</xdr:colOff>
      <xdr:row>31</xdr:row>
      <xdr:rowOff>28575</xdr:rowOff>
    </xdr:from>
    <xdr:ext cx="274320" cy="274320"/>
    <xdr:pic>
      <xdr:nvPicPr>
        <xdr:cNvPr id="12" name="Graphic 11" descr="Checkmark with solid fill">
          <a:extLst>
            <a:ext uri="{FF2B5EF4-FFF2-40B4-BE49-F238E27FC236}">
              <a16:creationId xmlns:a16="http://schemas.microsoft.com/office/drawing/2014/main" id="{6AE3A65D-3716-4ECE-8D36-DD9B1174B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1</xdr:col>
      <xdr:colOff>723900</xdr:colOff>
      <xdr:row>31</xdr:row>
      <xdr:rowOff>28575</xdr:rowOff>
    </xdr:from>
    <xdr:ext cx="274320" cy="274320"/>
    <xdr:pic>
      <xdr:nvPicPr>
        <xdr:cNvPr id="13" name="Graphic 12" descr="Checkmark with solid fill">
          <a:extLst>
            <a:ext uri="{FF2B5EF4-FFF2-40B4-BE49-F238E27FC236}">
              <a16:creationId xmlns:a16="http://schemas.microsoft.com/office/drawing/2014/main" id="{99EFF4DF-F429-4C8D-A5BA-4408D9613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2</xdr:col>
      <xdr:colOff>723900</xdr:colOff>
      <xdr:row>31</xdr:row>
      <xdr:rowOff>28575</xdr:rowOff>
    </xdr:from>
    <xdr:ext cx="274320" cy="274320"/>
    <xdr:pic>
      <xdr:nvPicPr>
        <xdr:cNvPr id="14" name="Graphic 13" descr="Checkmark with solid fill">
          <a:extLst>
            <a:ext uri="{FF2B5EF4-FFF2-40B4-BE49-F238E27FC236}">
              <a16:creationId xmlns:a16="http://schemas.microsoft.com/office/drawing/2014/main" id="{C4A746A4-7F6D-47A8-99E4-A1C5F6E69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86425"/>
          <a:ext cx="274320" cy="274320"/>
        </a:xfrm>
        <a:prstGeom prst="rect">
          <a:avLst/>
        </a:prstGeom>
      </xdr:spPr>
    </xdr:pic>
    <xdr:clientData/>
  </xdr:oneCellAnchor>
  <xdr:oneCellAnchor>
    <xdr:from>
      <xdr:col>1</xdr:col>
      <xdr:colOff>723900</xdr:colOff>
      <xdr:row>32</xdr:row>
      <xdr:rowOff>180975</xdr:rowOff>
    </xdr:from>
    <xdr:ext cx="274320" cy="274320"/>
    <xdr:pic>
      <xdr:nvPicPr>
        <xdr:cNvPr id="15" name="Graphic 14" descr="Checkmark with solid fill">
          <a:extLst>
            <a:ext uri="{FF2B5EF4-FFF2-40B4-BE49-F238E27FC236}">
              <a16:creationId xmlns:a16="http://schemas.microsoft.com/office/drawing/2014/main" id="{7443E526-322E-4B42-83CE-9D69D8522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971925" y="8105775"/>
          <a:ext cx="274320" cy="274320"/>
        </a:xfrm>
        <a:prstGeom prst="rect">
          <a:avLst/>
        </a:prstGeom>
      </xdr:spPr>
    </xdr:pic>
    <xdr:clientData/>
  </xdr:oneCellAnchor>
  <xdr:oneCellAnchor>
    <xdr:from>
      <xdr:col>2</xdr:col>
      <xdr:colOff>723900</xdr:colOff>
      <xdr:row>32</xdr:row>
      <xdr:rowOff>180975</xdr:rowOff>
    </xdr:from>
    <xdr:ext cx="274320" cy="274320"/>
    <xdr:pic>
      <xdr:nvPicPr>
        <xdr:cNvPr id="16" name="Graphic 15" descr="Checkmark with solid fill">
          <a:extLst>
            <a:ext uri="{FF2B5EF4-FFF2-40B4-BE49-F238E27FC236}">
              <a16:creationId xmlns:a16="http://schemas.microsoft.com/office/drawing/2014/main" id="{C7C613D3-F6CB-4853-9DAB-F3B7BB24F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86425" y="8105775"/>
          <a:ext cx="274320" cy="274320"/>
        </a:xfrm>
        <a:prstGeom prst="rect">
          <a:avLst/>
        </a:prstGeom>
      </xdr:spPr>
    </xdr:pic>
    <xdr:clientData/>
  </xdr:oneCellAnchor>
  <xdr:oneCellAnchor>
    <xdr:from>
      <xdr:col>3</xdr:col>
      <xdr:colOff>723900</xdr:colOff>
      <xdr:row>32</xdr:row>
      <xdr:rowOff>180975</xdr:rowOff>
    </xdr:from>
    <xdr:ext cx="274320" cy="274320"/>
    <xdr:pic>
      <xdr:nvPicPr>
        <xdr:cNvPr id="17" name="Graphic 16" descr="Checkmark with solid fill">
          <a:extLst>
            <a:ext uri="{FF2B5EF4-FFF2-40B4-BE49-F238E27FC236}">
              <a16:creationId xmlns:a16="http://schemas.microsoft.com/office/drawing/2014/main" id="{C2C5DD0D-47A8-4BA4-BA01-6865061F6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00925" y="8105775"/>
          <a:ext cx="274320" cy="274320"/>
        </a:xfrm>
        <a:prstGeom prst="rect">
          <a:avLst/>
        </a:prstGeom>
      </xdr:spPr>
    </xdr:pic>
    <xdr:clientData/>
  </xdr:oneCellAnchor>
  <xdr:oneCellAnchor>
    <xdr:from>
      <xdr:col>1</xdr:col>
      <xdr:colOff>723900</xdr:colOff>
      <xdr:row>33</xdr:row>
      <xdr:rowOff>304800</xdr:rowOff>
    </xdr:from>
    <xdr:ext cx="274320" cy="274320"/>
    <xdr:pic>
      <xdr:nvPicPr>
        <xdr:cNvPr id="18" name="Graphic 17" descr="Checkmark with solid fill">
          <a:extLst>
            <a:ext uri="{FF2B5EF4-FFF2-40B4-BE49-F238E27FC236}">
              <a16:creationId xmlns:a16="http://schemas.microsoft.com/office/drawing/2014/main" id="{E722C615-88EB-452F-8FB7-C7C329C9A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971925" y="8877300"/>
          <a:ext cx="274320" cy="274320"/>
        </a:xfrm>
        <a:prstGeom prst="rect">
          <a:avLst/>
        </a:prstGeom>
      </xdr:spPr>
    </xdr:pic>
    <xdr:clientData/>
  </xdr:oneCellAnchor>
  <xdr:oneCellAnchor>
    <xdr:from>
      <xdr:col>2</xdr:col>
      <xdr:colOff>723900</xdr:colOff>
      <xdr:row>33</xdr:row>
      <xdr:rowOff>304800</xdr:rowOff>
    </xdr:from>
    <xdr:ext cx="274320" cy="274320"/>
    <xdr:pic>
      <xdr:nvPicPr>
        <xdr:cNvPr id="19" name="Graphic 18" descr="Checkmark with solid fill">
          <a:extLst>
            <a:ext uri="{FF2B5EF4-FFF2-40B4-BE49-F238E27FC236}">
              <a16:creationId xmlns:a16="http://schemas.microsoft.com/office/drawing/2014/main" id="{DCBD0E4E-D232-4BD7-80C1-D7C2FA5AC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86425" y="8877300"/>
          <a:ext cx="274320" cy="274320"/>
        </a:xfrm>
        <a:prstGeom prst="rect">
          <a:avLst/>
        </a:prstGeom>
      </xdr:spPr>
    </xdr:pic>
    <xdr:clientData/>
  </xdr:oneCellAnchor>
  <xdr:oneCellAnchor>
    <xdr:from>
      <xdr:col>3</xdr:col>
      <xdr:colOff>723900</xdr:colOff>
      <xdr:row>33</xdr:row>
      <xdr:rowOff>304800</xdr:rowOff>
    </xdr:from>
    <xdr:ext cx="274320" cy="274320"/>
    <xdr:pic>
      <xdr:nvPicPr>
        <xdr:cNvPr id="20" name="Graphic 19" descr="Checkmark with solid fill">
          <a:extLst>
            <a:ext uri="{FF2B5EF4-FFF2-40B4-BE49-F238E27FC236}">
              <a16:creationId xmlns:a16="http://schemas.microsoft.com/office/drawing/2014/main" id="{8822F321-A2A0-4ABC-AE67-6ABB64DDF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00925" y="8877300"/>
          <a:ext cx="274320" cy="274320"/>
        </a:xfrm>
        <a:prstGeom prst="rect">
          <a:avLst/>
        </a:prstGeom>
      </xdr:spPr>
    </xdr:pic>
    <xdr:clientData/>
  </xdr:oneCellAnchor>
  <xdr:twoCellAnchor editAs="oneCell">
    <xdr:from>
      <xdr:col>4</xdr:col>
      <xdr:colOff>1419225</xdr:colOff>
      <xdr:row>0</xdr:row>
      <xdr:rowOff>266699</xdr:rowOff>
    </xdr:from>
    <xdr:to>
      <xdr:col>6</xdr:col>
      <xdr:colOff>93345</xdr:colOff>
      <xdr:row>2</xdr:row>
      <xdr:rowOff>223520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B49E03B-929C-AD72-2EFB-A6C2F99AD2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21" t="39063" r="11979" b="38020"/>
        <a:stretch/>
      </xdr:blipFill>
      <xdr:spPr>
        <a:xfrm>
          <a:off x="9810750" y="266699"/>
          <a:ext cx="2103120" cy="642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AE38C-1CA6-4756-845F-C9CCB4D99763}">
  <sheetPr>
    <pageSetUpPr fitToPage="1"/>
  </sheetPr>
  <dimension ref="A1:F35"/>
  <sheetViews>
    <sheetView showGridLines="0" tabSelected="1" zoomScale="150" zoomScaleNormal="150" workbookViewId="0">
      <selection activeCell="D7" sqref="D7"/>
    </sheetView>
  </sheetViews>
  <sheetFormatPr baseColWidth="10" defaultColWidth="9.1640625" defaultRowHeight="14" x14ac:dyDescent="0.15"/>
  <cols>
    <col min="1" max="1" width="48.6640625" style="1" customWidth="1"/>
    <col min="2" max="6" width="25.6640625" style="1" customWidth="1"/>
    <col min="7" max="16384" width="9.1640625" style="1"/>
  </cols>
  <sheetData>
    <row r="1" spans="1:6" ht="34.5" customHeight="1" x14ac:dyDescent="0.25">
      <c r="A1" s="52" t="s">
        <v>33</v>
      </c>
      <c r="B1" s="52"/>
      <c r="C1" s="52"/>
      <c r="D1" s="52"/>
      <c r="E1" s="52"/>
      <c r="F1" s="8" t="s">
        <v>18</v>
      </c>
    </row>
    <row r="2" spans="1:6" s="2" customFormat="1" ht="20" x14ac:dyDescent="0.2">
      <c r="A2" s="53" t="s">
        <v>36</v>
      </c>
      <c r="B2" s="53"/>
      <c r="C2" s="53"/>
      <c r="D2" s="53"/>
      <c r="E2" s="53"/>
      <c r="F2" s="9"/>
    </row>
    <row r="3" spans="1:6" s="3" customFormat="1" ht="18.75" customHeight="1" x14ac:dyDescent="0.2">
      <c r="A3" s="54" t="s">
        <v>37</v>
      </c>
      <c r="B3" s="54"/>
      <c r="C3" s="54"/>
      <c r="D3" s="54"/>
      <c r="E3" s="54"/>
      <c r="F3" s="10"/>
    </row>
    <row r="4" spans="1:6" x14ac:dyDescent="0.15">
      <c r="A4" s="11"/>
      <c r="B4" s="11"/>
      <c r="C4" s="11"/>
      <c r="D4" s="11"/>
      <c r="E4" s="11"/>
      <c r="F4" s="11"/>
    </row>
    <row r="5" spans="1:6" ht="20" customHeight="1" x14ac:dyDescent="0.15">
      <c r="A5" s="51" t="s">
        <v>34</v>
      </c>
      <c r="B5" s="51"/>
      <c r="C5" s="51"/>
      <c r="D5" s="51"/>
      <c r="E5" s="51"/>
      <c r="F5" s="51"/>
    </row>
    <row r="6" spans="1:6" ht="19.5" customHeight="1" x14ac:dyDescent="0.15">
      <c r="A6" s="45"/>
      <c r="B6" s="45"/>
      <c r="C6" s="46" t="s">
        <v>19</v>
      </c>
      <c r="D6" s="39">
        <v>7500</v>
      </c>
      <c r="E6" s="47"/>
      <c r="F6" s="47"/>
    </row>
    <row r="7" spans="1:6" ht="6" customHeight="1" x14ac:dyDescent="0.15">
      <c r="A7" s="11"/>
      <c r="B7" s="11"/>
      <c r="C7" s="12"/>
      <c r="D7" s="13"/>
      <c r="E7" s="14"/>
      <c r="F7" s="14"/>
    </row>
    <row r="8" spans="1:6" ht="29" thickBot="1" x14ac:dyDescent="0.2">
      <c r="A8" s="15"/>
      <c r="B8" s="16" t="s">
        <v>29</v>
      </c>
      <c r="C8" s="16" t="s">
        <v>30</v>
      </c>
      <c r="D8" s="16" t="s">
        <v>31</v>
      </c>
      <c r="E8" s="16" t="s">
        <v>20</v>
      </c>
      <c r="F8" s="16" t="s">
        <v>21</v>
      </c>
    </row>
    <row r="9" spans="1:6" s="6" customFormat="1" ht="13" x14ac:dyDescent="0.15">
      <c r="A9" s="17" t="s">
        <v>22</v>
      </c>
      <c r="B9" s="18">
        <v>5700</v>
      </c>
      <c r="C9" s="18">
        <v>4275</v>
      </c>
      <c r="D9" s="18">
        <f>IF($D$6&lt;D19,$D$6,D19)</f>
        <v>3300</v>
      </c>
      <c r="E9" s="18">
        <v>2375</v>
      </c>
      <c r="F9" s="18">
        <f>IF($D$6&lt;F19,$D$6,F19)</f>
        <v>1000</v>
      </c>
    </row>
    <row r="10" spans="1:6" s="6" customFormat="1" x14ac:dyDescent="0.15">
      <c r="A10" s="19" t="s">
        <v>23</v>
      </c>
      <c r="B10" s="20">
        <f>IF(IF($D$6&lt;((B21-B19)/B20),(($D$6-B9)*B20),((B21-B19)/B20)*B20)&lt;0,0,IF($D$6&lt;((B21-B19)/B20),(($D$6-B9)*B20),((B21-B19)/B20)*B20))</f>
        <v>360</v>
      </c>
      <c r="C10" s="20">
        <f>IF(IF($D$6&lt;((C21-C19)/C20),(($D$6-C9)*C20),((C21-C19)/C20)*C20)&lt;0,0,IF($D$6&lt;((C21-C19)/C20),(($D$6-C9)*C20),((C21-C19)/C20)*C20))</f>
        <v>645</v>
      </c>
      <c r="D10" s="20">
        <f>IF(IF($D$6&lt;((D21-D19)/D20),(($D$6-D9)*D20),((D21-D19)/D20)*D20)&lt;0,0,IF($D$6&lt;((D21-D19)/D20),(($D$6-D9)*D20),((D21-D19)/D20)*D20))</f>
        <v>840</v>
      </c>
      <c r="E10" s="20">
        <f>IF(IF($D$6&lt;((E21-E19)/E20),(($D$6-E9)*E20),((E21-E19)/E20)*E20)&lt;0,0,IF($D$6&lt;((E21-E19)/E20),(($D$6-E9)*E20),((E21-E19)/E20)*E20))</f>
        <v>1025</v>
      </c>
      <c r="F10" s="20">
        <f>IF(IF($D$6&lt;((F21-F19)/F20),(($D$6-F9)*F20),((F21-F19)/F20)*F20)&lt;0,0,IF($D$6&lt;((F21-F19)/F20),(($D$6-F9)*F20),((F21-F19)/F20)*F20))</f>
        <v>1300</v>
      </c>
    </row>
    <row r="11" spans="1:6" s="6" customFormat="1" ht="15" thickBot="1" x14ac:dyDescent="0.2">
      <c r="A11" s="21" t="s">
        <v>25</v>
      </c>
      <c r="B11" s="22">
        <f>26*B18</f>
        <v>4836</v>
      </c>
      <c r="C11" s="22">
        <f>26*C18</f>
        <v>7930</v>
      </c>
      <c r="D11" s="22">
        <f>26*D18</f>
        <v>6448</v>
      </c>
      <c r="E11" s="22">
        <f>26*E18</f>
        <v>8216</v>
      </c>
      <c r="F11" s="22">
        <f>26*F18</f>
        <v>5850</v>
      </c>
    </row>
    <row r="12" spans="1:6" s="6" customFormat="1" ht="18" customHeight="1" x14ac:dyDescent="0.15">
      <c r="A12" s="49" t="s">
        <v>26</v>
      </c>
      <c r="B12" s="23">
        <f>B11+B9+B10</f>
        <v>10896</v>
      </c>
      <c r="C12" s="23">
        <f>C11+C9+C10</f>
        <v>12850</v>
      </c>
      <c r="D12" s="23">
        <f>D11+D9+D10</f>
        <v>10588</v>
      </c>
      <c r="E12" s="23">
        <f>E11+E9+E10</f>
        <v>11616</v>
      </c>
      <c r="F12" s="23">
        <f>F11+F9+F10</f>
        <v>8150</v>
      </c>
    </row>
    <row r="13" spans="1:6" s="6" customFormat="1" ht="18" customHeight="1" x14ac:dyDescent="0.15">
      <c r="A13" s="50"/>
      <c r="B13" s="44"/>
      <c r="C13" s="44"/>
      <c r="D13" s="44"/>
      <c r="E13" s="44" t="s">
        <v>8</v>
      </c>
      <c r="F13" s="44" t="s">
        <v>8</v>
      </c>
    </row>
    <row r="14" spans="1:6" s="6" customFormat="1" ht="17.25" customHeight="1" x14ac:dyDescent="0.15">
      <c r="B14" s="24"/>
      <c r="C14" s="24"/>
      <c r="D14" s="25"/>
      <c r="E14" s="24"/>
      <c r="F14" s="48" t="s">
        <v>32</v>
      </c>
    </row>
    <row r="15" spans="1:6" s="6" customFormat="1" ht="13" x14ac:dyDescent="0.15">
      <c r="A15" s="26"/>
      <c r="B15" s="27"/>
      <c r="C15" s="24"/>
      <c r="D15" s="24"/>
      <c r="E15" s="24"/>
      <c r="F15" s="24"/>
    </row>
    <row r="16" spans="1:6" s="6" customFormat="1" ht="20" customHeight="1" x14ac:dyDescent="0.15">
      <c r="A16" s="51" t="s">
        <v>27</v>
      </c>
      <c r="B16" s="51"/>
      <c r="C16" s="51"/>
      <c r="D16" s="51"/>
      <c r="E16" s="51"/>
      <c r="F16" s="51"/>
    </row>
    <row r="17" spans="1:6" s="7" customFormat="1" ht="29" thickBot="1" x14ac:dyDescent="0.2">
      <c r="A17" s="16" t="s">
        <v>2</v>
      </c>
      <c r="B17" s="16" t="s">
        <v>29</v>
      </c>
      <c r="C17" s="16" t="s">
        <v>30</v>
      </c>
      <c r="D17" s="16" t="s">
        <v>31</v>
      </c>
      <c r="E17" s="16" t="s">
        <v>20</v>
      </c>
      <c r="F17" s="16" t="s">
        <v>21</v>
      </c>
    </row>
    <row r="18" spans="1:6" s="6" customFormat="1" ht="13" x14ac:dyDescent="0.15">
      <c r="A18" s="28" t="s">
        <v>24</v>
      </c>
      <c r="B18" s="40">
        <v>186</v>
      </c>
      <c r="C18" s="40">
        <v>305</v>
      </c>
      <c r="D18" s="40">
        <v>248</v>
      </c>
      <c r="E18" s="40">
        <v>316</v>
      </c>
      <c r="F18" s="40">
        <v>225</v>
      </c>
    </row>
    <row r="19" spans="1:6" s="6" customFormat="1" ht="13" x14ac:dyDescent="0.15">
      <c r="A19" s="29" t="s">
        <v>0</v>
      </c>
      <c r="B19" s="41">
        <v>5700</v>
      </c>
      <c r="C19" s="41">
        <v>3800</v>
      </c>
      <c r="D19" s="41">
        <v>3300</v>
      </c>
      <c r="E19" s="41">
        <v>1900</v>
      </c>
      <c r="F19" s="41">
        <v>1000</v>
      </c>
    </row>
    <row r="20" spans="1:6" s="6" customFormat="1" ht="13" x14ac:dyDescent="0.15">
      <c r="A20" s="30" t="s">
        <v>1</v>
      </c>
      <c r="B20" s="43">
        <v>0.2</v>
      </c>
      <c r="C20" s="43">
        <v>0.2</v>
      </c>
      <c r="D20" s="43">
        <v>0.2</v>
      </c>
      <c r="E20" s="43">
        <v>0.2</v>
      </c>
      <c r="F20" s="43">
        <v>0.2</v>
      </c>
    </row>
    <row r="21" spans="1:6" s="6" customFormat="1" ht="13" x14ac:dyDescent="0.15">
      <c r="A21" s="29" t="s">
        <v>9</v>
      </c>
      <c r="B21" s="41">
        <v>9975</v>
      </c>
      <c r="C21" s="41">
        <v>6650</v>
      </c>
      <c r="D21" s="41">
        <v>5000</v>
      </c>
      <c r="E21" s="41">
        <v>6650</v>
      </c>
      <c r="F21" s="41">
        <v>5700</v>
      </c>
    </row>
    <row r="22" spans="1:6" s="6" customFormat="1" ht="13" x14ac:dyDescent="0.15">
      <c r="A22" s="30" t="s">
        <v>3</v>
      </c>
      <c r="B22" s="42">
        <v>12</v>
      </c>
      <c r="C22" s="42">
        <v>12</v>
      </c>
      <c r="D22" s="42">
        <v>12</v>
      </c>
      <c r="E22" s="42">
        <v>12</v>
      </c>
      <c r="F22" s="42">
        <v>12</v>
      </c>
    </row>
    <row r="23" spans="1:6" s="6" customFormat="1" ht="13" x14ac:dyDescent="0.15">
      <c r="A23" s="29" t="s">
        <v>4</v>
      </c>
      <c r="B23" s="41">
        <v>50</v>
      </c>
      <c r="C23" s="41">
        <v>50</v>
      </c>
      <c r="D23" s="41">
        <v>50</v>
      </c>
      <c r="E23" s="41">
        <v>50</v>
      </c>
      <c r="F23" s="41">
        <v>50</v>
      </c>
    </row>
    <row r="24" spans="1:6" s="6" customFormat="1" ht="13" x14ac:dyDescent="0.15">
      <c r="A24" s="30" t="s">
        <v>10</v>
      </c>
      <c r="B24" s="42">
        <v>1200</v>
      </c>
      <c r="C24" s="42">
        <v>1200</v>
      </c>
      <c r="D24" s="42">
        <v>1200</v>
      </c>
      <c r="E24" s="42">
        <v>1200</v>
      </c>
      <c r="F24" s="42">
        <v>0</v>
      </c>
    </row>
    <row r="25" spans="1:6" s="6" customFormat="1" ht="27" customHeight="1" x14ac:dyDescent="0.15">
      <c r="A25" s="29" t="s">
        <v>13</v>
      </c>
      <c r="B25" s="31" t="s">
        <v>14</v>
      </c>
      <c r="C25" s="31" t="s">
        <v>14</v>
      </c>
      <c r="D25" s="31" t="s">
        <v>14</v>
      </c>
      <c r="E25" s="32" t="s">
        <v>35</v>
      </c>
      <c r="F25" s="32" t="s">
        <v>35</v>
      </c>
    </row>
    <row r="26" spans="1:6" s="6" customFormat="1" ht="13" x14ac:dyDescent="0.15">
      <c r="A26" s="24"/>
      <c r="B26" s="33"/>
      <c r="C26" s="33"/>
      <c r="D26" s="33"/>
      <c r="E26" s="33"/>
      <c r="F26" s="33"/>
    </row>
    <row r="27" spans="1:6" s="6" customFormat="1" ht="20" customHeight="1" x14ac:dyDescent="0.15">
      <c r="A27" s="51" t="s">
        <v>28</v>
      </c>
      <c r="B27" s="51"/>
      <c r="C27" s="51"/>
      <c r="D27" s="51"/>
      <c r="E27" s="51"/>
      <c r="F27" s="51"/>
    </row>
    <row r="28" spans="1:6" s="6" customFormat="1" ht="26" customHeight="1" x14ac:dyDescent="0.15">
      <c r="A28" s="34" t="s">
        <v>6</v>
      </c>
      <c r="B28" s="35"/>
      <c r="C28" s="35"/>
      <c r="D28" s="35"/>
      <c r="E28" s="35"/>
      <c r="F28" s="35"/>
    </row>
    <row r="29" spans="1:6" s="6" customFormat="1" ht="28" x14ac:dyDescent="0.15">
      <c r="A29" s="36" t="s">
        <v>5</v>
      </c>
      <c r="B29" s="37"/>
      <c r="C29" s="37"/>
      <c r="D29" s="37"/>
      <c r="E29" s="37"/>
      <c r="F29" s="37"/>
    </row>
    <row r="30" spans="1:6" s="6" customFormat="1" ht="26" customHeight="1" x14ac:dyDescent="0.15">
      <c r="A30" s="34" t="s">
        <v>0</v>
      </c>
      <c r="B30" s="38" t="s">
        <v>11</v>
      </c>
      <c r="C30" s="35"/>
      <c r="D30" s="35"/>
      <c r="E30" s="35"/>
      <c r="F30" s="38" t="s">
        <v>12</v>
      </c>
    </row>
    <row r="31" spans="1:6" s="6" customFormat="1" ht="28" x14ac:dyDescent="0.15">
      <c r="A31" s="36" t="s">
        <v>17</v>
      </c>
      <c r="B31" s="37"/>
      <c r="C31" s="37"/>
      <c r="D31" s="37"/>
      <c r="E31" s="37"/>
      <c r="F31" s="37"/>
    </row>
    <row r="32" spans="1:6" s="6" customFormat="1" ht="26" customHeight="1" x14ac:dyDescent="0.15">
      <c r="A32" s="36" t="s">
        <v>15</v>
      </c>
      <c r="B32" s="37"/>
      <c r="C32" s="37"/>
      <c r="D32" s="37"/>
      <c r="E32" s="37"/>
      <c r="F32" s="37"/>
    </row>
    <row r="33" spans="1:6" s="6" customFormat="1" ht="56" x14ac:dyDescent="0.15">
      <c r="A33" s="34" t="s">
        <v>7</v>
      </c>
      <c r="B33" s="35"/>
      <c r="C33" s="35"/>
      <c r="D33" s="35"/>
      <c r="E33" s="35"/>
      <c r="F33" s="35"/>
    </row>
    <row r="34" spans="1:6" s="6" customFormat="1" ht="56" x14ac:dyDescent="0.15">
      <c r="A34" s="36" t="s">
        <v>16</v>
      </c>
      <c r="B34" s="37"/>
      <c r="C34" s="37"/>
      <c r="D34" s="37"/>
      <c r="E34" s="37"/>
      <c r="F34" s="37"/>
    </row>
    <row r="35" spans="1:6" x14ac:dyDescent="0.15">
      <c r="A35" s="5"/>
      <c r="B35" s="4"/>
      <c r="C35" s="4"/>
      <c r="D35" s="4"/>
      <c r="E35" s="4"/>
      <c r="F35" s="4"/>
    </row>
  </sheetData>
  <mergeCells count="7">
    <mergeCell ref="A12:A13"/>
    <mergeCell ref="A16:F16"/>
    <mergeCell ref="A27:F27"/>
    <mergeCell ref="A5:F5"/>
    <mergeCell ref="A1:E1"/>
    <mergeCell ref="A2:E2"/>
    <mergeCell ref="A3:E3"/>
  </mergeCells>
  <conditionalFormatting sqref="B12:F13">
    <cfRule type="expression" dxfId="0" priority="1">
      <formula>MIN($B$12:$F$12)=B$12</formula>
    </cfRule>
  </conditionalFormatting>
  <printOptions horizontalCentered="1" verticalCentered="1"/>
  <pageMargins left="0.25" right="0.25" top="0.75" bottom="0.75" header="0" footer="0.3"/>
  <pageSetup scale="69" orientation="landscape" r:id="rId1"/>
  <headerFooter>
    <oddFooter>&amp;L&amp;K2BACB7&amp;D &amp;T&amp;R&amp;12&amp;K2BACB7calamitawealth.com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Medical Plan Comparisson Tool</vt:lpstr>
      <vt:lpstr>'Medical Plan Comparisson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Chesney</dc:creator>
  <cp:lastModifiedBy>Microsoft Office User</cp:lastModifiedBy>
  <cp:lastPrinted>2022-09-07T23:10:58Z</cp:lastPrinted>
  <dcterms:created xsi:type="dcterms:W3CDTF">2022-08-25T17:25:14Z</dcterms:created>
  <dcterms:modified xsi:type="dcterms:W3CDTF">2022-11-02T20:40:42Z</dcterms:modified>
</cp:coreProperties>
</file>